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0" windowWidth="20120" windowHeight="7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45621"/>
</workbook>
</file>

<file path=xl/calcChain.xml><?xml version="1.0" encoding="utf-8"?>
<calcChain xmlns="http://schemas.openxmlformats.org/spreadsheetml/2006/main">
  <c r="K22" i="1" l="1"/>
  <c r="K23" i="1"/>
  <c r="F19" i="1"/>
  <c r="K21" i="1"/>
  <c r="F20" i="1"/>
  <c r="F17" i="1"/>
</calcChain>
</file>

<file path=xl/sharedStrings.xml><?xml version="1.0" encoding="utf-8"?>
<sst xmlns="http://schemas.openxmlformats.org/spreadsheetml/2006/main" count="44" uniqueCount="43">
  <si>
    <t>,</t>
  </si>
  <si>
    <t xml:space="preserve">     FIS POINTS CALCULATION</t>
    <phoneticPr fontId="0" type="noConversion"/>
  </si>
  <si>
    <t xml:space="preserve">Name of event </t>
  </si>
  <si>
    <t>Race Codex</t>
  </si>
  <si>
    <t>Bib Number</t>
  </si>
  <si>
    <t>FIS Code</t>
    <phoneticPr fontId="0" type="noConversion"/>
  </si>
  <si>
    <t>Name</t>
    <phoneticPr fontId="0" type="noConversion"/>
  </si>
  <si>
    <t>Nat</t>
  </si>
  <si>
    <t>FIS Points</t>
  </si>
  <si>
    <t>FIS Points of best 5 at start</t>
  </si>
  <si>
    <t>Average FIS Points</t>
    <phoneticPr fontId="0" type="noConversion"/>
  </si>
  <si>
    <t>Total race points</t>
  </si>
  <si>
    <t>Date</t>
  </si>
  <si>
    <t>Freestyle</t>
  </si>
  <si>
    <t>Name of the TD</t>
  </si>
  <si>
    <t>TOTALS</t>
  </si>
  <si>
    <t>÷</t>
  </si>
  <si>
    <t>=</t>
  </si>
  <si>
    <r>
      <t>The best 5 athletes at start</t>
    </r>
    <r>
      <rPr>
        <sz val="9"/>
        <rFont val="Arial"/>
        <family val="2"/>
      </rPr>
      <t/>
    </r>
  </si>
  <si>
    <t xml:space="preserve">Signature of TD </t>
  </si>
  <si>
    <t>Entry point</t>
  </si>
  <si>
    <t>Race Scale</t>
  </si>
  <si>
    <t xml:space="preserve">g  </t>
  </si>
  <si>
    <t>Junior WSC</t>
  </si>
  <si>
    <t>Scale Max</t>
  </si>
  <si>
    <t>Scale Min</t>
  </si>
  <si>
    <t>Competition</t>
  </si>
  <si>
    <t>a</t>
  </si>
  <si>
    <t>b</t>
  </si>
  <si>
    <t>c</t>
  </si>
  <si>
    <t>d</t>
  </si>
  <si>
    <t>e</t>
  </si>
  <si>
    <t>f</t>
  </si>
  <si>
    <t>OWG, WSC, WC (level 1)</t>
  </si>
  <si>
    <t>Super CoC (level 2a)</t>
  </si>
  <si>
    <t>CoC (level 2)</t>
  </si>
  <si>
    <t>National Championships (level 3)</t>
  </si>
  <si>
    <t>FIS (level 4)</t>
  </si>
  <si>
    <t>Code letter</t>
  </si>
  <si>
    <t>Max points for this level</t>
  </si>
  <si>
    <t>Min points for this level</t>
  </si>
  <si>
    <t>Calculated race point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</si>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</sst>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2" fontId="2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left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center" vertical="top"/>
    </xf>
    <xf numFmtId="0" fontId="5" fillId="0" borderId="2" xfId="0" applyFont="1" applyBorder="1" applyAlignment="1"/>
    <xf numFmtId="2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5" fillId="0" borderId="0" xfId="0" applyFont="1" applyAlignment="1"/>
    <xf numFmtId="0" fontId="5" fillId="0" borderId="0" xfId="0" applyFont="1" applyAlignment="1">
      <alignment horizontal="right"/>
    </xf>
    <xf numFmtId="2" fontId="5" fillId="0" borderId="2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3" fillId="0" borderId="0" xfId="0" applyFont="1" applyAlignment="1"/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/>
    <xf numFmtId="1" fontId="2" fillId="0" borderId="6" xfId="0" applyNumberFormat="1" applyFont="1" applyBorder="1" applyAlignment="1" applyProtection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2" fontId="4" fillId="2" borderId="3" xfId="0" applyNumberFormat="1" applyFont="1" applyFill="1" applyBorder="1" applyAlignment="1" applyProtection="1">
      <alignment horizontal="left"/>
      <protection locked="0"/>
    </xf>
    <xf numFmtId="2" fontId="4" fillId="2" borderId="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0</xdr:col>
      <xdr:colOff>818198</xdr:colOff>
      <xdr:row>2</xdr:row>
      <xdr:rowOff>114322</xdr:rowOff>
    </xdr:to>
    <xdr:pic>
      <xdr:nvPicPr>
        <xdr:cNvPr id="2" name="Picture 3" descr="Macintosh HD:Users:willaimrobinson:Library:Caches:TemporaryItems:msoclip:0: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5400"/>
          <a:ext cx="780098" cy="768096"/>
        </a:xfrm>
        <a:prstGeom prst="rect">
          <a:avLst/>
        </a:prstGeom>
        <a:noFill/>
      </xdr:spPr>
    </xdr:pic>
    <xdr:clientData/>
  </xdr:twoCellAnchor>
  <xdr:oneCellAnchor>
    <xdr:from>
      <xdr:col>9</xdr:col>
      <xdr:colOff>107675</xdr:colOff>
      <xdr:row>0</xdr:row>
      <xdr:rowOff>480391</xdr:rowOff>
    </xdr:from>
    <xdr:ext cx="3553239" cy="1657505"/>
    <xdr:sp macro="" textlink="">
      <xdr:nvSpPr>
        <xdr:cNvPr id="3" name="TextBox 2"/>
        <xdr:cNvSpPr txBox="1"/>
      </xdr:nvSpPr>
      <xdr:spPr>
        <a:xfrm>
          <a:off x="6957392" y="480391"/>
          <a:ext cx="3553239" cy="16575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000" b="1"/>
            <a:t>Instructions</a:t>
          </a:r>
        </a:p>
        <a:p>
          <a:r>
            <a:rPr lang="en-GB" sz="1000" b="0"/>
            <a:t>Enter information only in the pink shaded areas of the form.  Remember to select a value for the "code letter", which ensures that the correct minimum and maximum scale values are used.  The various values for the "code letter" are listed in the table below.</a:t>
          </a:r>
        </a:p>
        <a:p>
          <a:endParaRPr lang="en-GB" sz="1000" b="0"/>
        </a:p>
        <a:p>
          <a:r>
            <a:rPr lang="en-GB" sz="1000" b="0"/>
            <a:t>Printing the spreadsheet</a:t>
          </a:r>
          <a:r>
            <a:rPr lang="en-GB" sz="1000" b="0" baseline="0"/>
            <a:t> will show only the main part of the form, and not the lookup tables and calculation cells below.</a:t>
          </a:r>
          <a:endParaRPr lang="en-GB" sz="1000" b="0"/>
        </a:p>
        <a:p>
          <a:endParaRPr lang="en-GB" sz="10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abSelected="1" topLeftCell="A6" zoomScale="115" zoomScaleNormal="115" workbookViewId="0">
      <selection activeCell="C21" sqref="C21"/>
    </sheetView>
  </sheetViews>
  <sheetFormatPr defaultColWidth="24.81640625" defaultRowHeight="13" x14ac:dyDescent="0.3"/>
  <cols>
    <col min="1" max="1" width="13" style="3" customWidth="1"/>
    <col min="2" max="2" width="15" style="3" customWidth="1"/>
    <col min="3" max="3" width="11.54296875" style="3" customWidth="1"/>
    <col min="4" max="4" width="15.81640625" style="3" customWidth="1"/>
    <col min="5" max="5" width="5.1796875" style="3" customWidth="1"/>
    <col min="6" max="6" width="10" style="3" customWidth="1"/>
    <col min="7" max="7" width="4.7265625" style="3" customWidth="1"/>
    <col min="8" max="8" width="13.1796875" style="3" customWidth="1"/>
    <col min="9" max="9" width="14.1796875" style="3" customWidth="1"/>
    <col min="10" max="10" width="27.81640625" style="3" bestFit="1" customWidth="1"/>
    <col min="11" max="11" width="9.7265625" style="3" customWidth="1"/>
    <col min="12" max="12" width="8.81640625" style="3" customWidth="1"/>
    <col min="13" max="13" width="8.54296875" style="3" customWidth="1"/>
    <col min="14" max="16384" width="24.81640625" style="3"/>
  </cols>
  <sheetData>
    <row r="1" spans="1:13" ht="40.5" customHeight="1" x14ac:dyDescent="0.2">
      <c r="A1" s="15" t="s">
        <v>22</v>
      </c>
      <c r="B1" s="15"/>
      <c r="C1" s="16"/>
      <c r="D1" s="16"/>
      <c r="E1" s="16"/>
    </row>
    <row r="2" spans="1:13" ht="12.75" x14ac:dyDescent="0.2">
      <c r="A2" s="15" t="s">
        <v>0</v>
      </c>
      <c r="B2" s="15"/>
      <c r="C2" s="16" t="s">
        <v>1</v>
      </c>
      <c r="D2" s="16"/>
      <c r="E2" s="16"/>
      <c r="H2" s="28"/>
    </row>
    <row r="4" spans="1:13" s="2" customFormat="1" ht="12.75" x14ac:dyDescent="0.2"/>
    <row r="5" spans="1:13" s="2" customFormat="1" ht="12.75" x14ac:dyDescent="0.2">
      <c r="A5" s="17" t="s">
        <v>2</v>
      </c>
      <c r="B5" s="46"/>
      <c r="C5" s="47"/>
      <c r="D5" s="47"/>
      <c r="E5" s="47"/>
      <c r="F5" s="48"/>
      <c r="G5" s="1"/>
      <c r="H5" s="7" t="s">
        <v>20</v>
      </c>
      <c r="I5" s="7" t="s">
        <v>21</v>
      </c>
    </row>
    <row r="6" spans="1:13" s="2" customFormat="1" ht="12.75" x14ac:dyDescent="0.2">
      <c r="A6" s="17" t="s">
        <v>38</v>
      </c>
      <c r="B6" s="18"/>
      <c r="C6" s="29"/>
      <c r="D6" s="29"/>
      <c r="E6" s="29"/>
      <c r="F6" s="29"/>
      <c r="H6" s="8">
        <v>0</v>
      </c>
      <c r="I6" s="8">
        <v>50</v>
      </c>
    </row>
    <row r="7" spans="1:13" s="2" customFormat="1" ht="12.75" x14ac:dyDescent="0.2">
      <c r="A7" s="30" t="s">
        <v>12</v>
      </c>
      <c r="B7" s="31" t="s">
        <v>42</v>
      </c>
      <c r="C7" s="32" t="s">
        <v>3</v>
      </c>
      <c r="D7" s="41" t="s">
        <v>14</v>
      </c>
      <c r="E7" s="41"/>
      <c r="F7" s="42"/>
      <c r="H7" s="8">
        <v>66</v>
      </c>
      <c r="I7" s="8">
        <v>70</v>
      </c>
    </row>
    <row r="8" spans="1:13" s="2" customFormat="1" ht="12.75" x14ac:dyDescent="0.2">
      <c r="A8" s="18"/>
      <c r="B8" s="19" t="s">
        <v>13</v>
      </c>
      <c r="C8" s="14"/>
      <c r="D8" s="43"/>
      <c r="E8" s="44"/>
      <c r="F8" s="45"/>
      <c r="H8" s="8">
        <v>86</v>
      </c>
      <c r="I8" s="8">
        <v>90</v>
      </c>
    </row>
    <row r="9" spans="1:13" ht="12.75" x14ac:dyDescent="0.2">
      <c r="A9" s="17" t="s">
        <v>18</v>
      </c>
      <c r="B9" s="17"/>
      <c r="C9" s="2"/>
      <c r="D9" s="2"/>
      <c r="E9" s="2"/>
      <c r="F9" s="2"/>
      <c r="H9" s="9">
        <v>96</v>
      </c>
      <c r="I9" s="8">
        <v>100</v>
      </c>
    </row>
    <row r="10" spans="1:13" ht="12.75" x14ac:dyDescent="0.2">
      <c r="A10" s="20" t="s">
        <v>4</v>
      </c>
      <c r="B10" s="20" t="s">
        <v>5</v>
      </c>
      <c r="C10" s="20" t="s">
        <v>6</v>
      </c>
      <c r="D10" s="20"/>
      <c r="E10" s="20" t="s">
        <v>7</v>
      </c>
      <c r="F10" s="20" t="s">
        <v>8</v>
      </c>
      <c r="H10" s="9">
        <v>106</v>
      </c>
      <c r="I10" s="8">
        <v>110</v>
      </c>
    </row>
    <row r="11" spans="1:13" ht="12.75" x14ac:dyDescent="0.2">
      <c r="A11" s="11"/>
      <c r="B11" s="12"/>
      <c r="C11" s="49"/>
      <c r="D11" s="50"/>
      <c r="E11" s="21"/>
      <c r="F11" s="13"/>
      <c r="H11" s="9">
        <v>116</v>
      </c>
      <c r="I11" s="10">
        <v>120</v>
      </c>
    </row>
    <row r="12" spans="1:13" ht="12.75" x14ac:dyDescent="0.2">
      <c r="A12" s="11"/>
      <c r="B12" s="12"/>
      <c r="C12" s="49"/>
      <c r="D12" s="50"/>
      <c r="E12" s="21"/>
      <c r="F12" s="13"/>
      <c r="H12" s="8">
        <v>126</v>
      </c>
      <c r="I12" s="8">
        <v>130</v>
      </c>
    </row>
    <row r="13" spans="1:13" ht="12.75" x14ac:dyDescent="0.2">
      <c r="A13" s="11"/>
      <c r="B13" s="12"/>
      <c r="C13" s="39"/>
      <c r="D13" s="40"/>
      <c r="E13" s="22"/>
      <c r="F13" s="13"/>
      <c r="H13" s="8">
        <v>136</v>
      </c>
      <c r="I13" s="8">
        <v>140</v>
      </c>
    </row>
    <row r="14" spans="1:13" ht="12.75" x14ac:dyDescent="0.2">
      <c r="A14" s="11"/>
      <c r="B14" s="12"/>
      <c r="C14" s="39"/>
      <c r="D14" s="40"/>
      <c r="E14" s="22"/>
      <c r="F14" s="13"/>
      <c r="H14" s="8">
        <v>146</v>
      </c>
      <c r="I14" s="8">
        <v>150</v>
      </c>
      <c r="J14" s="28" t="s">
        <v>26</v>
      </c>
      <c r="K14" s="28" t="s">
        <v>38</v>
      </c>
      <c r="L14" s="28" t="s">
        <v>24</v>
      </c>
      <c r="M14" s="28" t="s">
        <v>25</v>
      </c>
    </row>
    <row r="15" spans="1:13" ht="12.75" x14ac:dyDescent="0.2">
      <c r="A15" s="11"/>
      <c r="B15" s="12"/>
      <c r="C15" s="39"/>
      <c r="D15" s="40"/>
      <c r="E15" s="22"/>
      <c r="F15" s="13"/>
      <c r="H15" s="8">
        <v>156</v>
      </c>
      <c r="I15" s="8">
        <v>160</v>
      </c>
      <c r="J15" s="33" t="s">
        <v>33</v>
      </c>
      <c r="K15" s="34" t="s">
        <v>27</v>
      </c>
      <c r="L15" s="33">
        <v>1000</v>
      </c>
      <c r="M15" s="33">
        <v>1000</v>
      </c>
    </row>
    <row r="16" spans="1:13" ht="12.75" x14ac:dyDescent="0.2">
      <c r="A16" s="23" t="s">
        <v>15</v>
      </c>
      <c r="F16" s="4"/>
      <c r="H16" s="8">
        <v>171</v>
      </c>
      <c r="I16" s="8">
        <v>180</v>
      </c>
      <c r="J16" s="33" t="s">
        <v>23</v>
      </c>
      <c r="K16" s="34" t="s">
        <v>28</v>
      </c>
      <c r="L16" s="33">
        <v>500</v>
      </c>
      <c r="M16" s="33">
        <v>360</v>
      </c>
    </row>
    <row r="17" spans="1:13" ht="12.75" x14ac:dyDescent="0.2">
      <c r="B17" s="23" t="s">
        <v>9</v>
      </c>
      <c r="C17" s="23"/>
      <c r="D17" s="23"/>
      <c r="F17" s="6">
        <f>SUM(F11:F15)</f>
        <v>0</v>
      </c>
      <c r="H17" s="8">
        <v>191</v>
      </c>
      <c r="I17" s="8">
        <v>200</v>
      </c>
      <c r="J17" s="33" t="s">
        <v>34</v>
      </c>
      <c r="K17" s="34" t="s">
        <v>29</v>
      </c>
      <c r="L17" s="33">
        <v>650</v>
      </c>
      <c r="M17" s="33">
        <v>50</v>
      </c>
    </row>
    <row r="18" spans="1:13" x14ac:dyDescent="0.3">
      <c r="E18" s="24" t="s">
        <v>16</v>
      </c>
      <c r="F18" s="25">
        <v>5</v>
      </c>
      <c r="H18" s="8">
        <v>211</v>
      </c>
      <c r="I18" s="8">
        <v>220</v>
      </c>
      <c r="J18" s="33" t="s">
        <v>35</v>
      </c>
      <c r="K18" s="34" t="s">
        <v>30</v>
      </c>
      <c r="L18" s="33">
        <v>500</v>
      </c>
      <c r="M18" s="33">
        <v>50</v>
      </c>
    </row>
    <row r="19" spans="1:13" ht="13.5" thickBot="1" x14ac:dyDescent="0.25">
      <c r="B19" s="16" t="s">
        <v>10</v>
      </c>
      <c r="C19" s="23"/>
      <c r="D19" s="23"/>
      <c r="E19" s="5" t="s">
        <v>17</v>
      </c>
      <c r="F19" s="36">
        <f>ROUNDUP(SUM(F11:F15)/5,0)</f>
        <v>0</v>
      </c>
      <c r="H19" s="8">
        <v>231</v>
      </c>
      <c r="I19" s="8">
        <v>240</v>
      </c>
      <c r="J19" s="35" t="s">
        <v>36</v>
      </c>
      <c r="K19" s="8" t="s">
        <v>31</v>
      </c>
      <c r="L19" s="33">
        <v>360</v>
      </c>
      <c r="M19" s="33">
        <v>50</v>
      </c>
    </row>
    <row r="20" spans="1:13" ht="16.5" thickBot="1" x14ac:dyDescent="0.3">
      <c r="B20" s="38" t="s">
        <v>11</v>
      </c>
      <c r="C20" s="26"/>
      <c r="D20" s="26"/>
      <c r="E20" s="26"/>
      <c r="F20" s="37" t="e">
        <f>IF(K21&gt;K22,K22,IF(K21&lt;K23,K23,K21))</f>
        <v>#N/A</v>
      </c>
      <c r="H20" s="8">
        <v>251</v>
      </c>
      <c r="I20" s="8">
        <v>260</v>
      </c>
      <c r="J20" s="33" t="s">
        <v>37</v>
      </c>
      <c r="K20" s="34" t="s">
        <v>32</v>
      </c>
      <c r="L20" s="33">
        <v>260</v>
      </c>
      <c r="M20" s="33">
        <v>50</v>
      </c>
    </row>
    <row r="21" spans="1:13" s="2" customFormat="1" ht="12.75" x14ac:dyDescent="0.2">
      <c r="A21" s="3"/>
      <c r="B21" s="3"/>
      <c r="C21" s="3"/>
      <c r="D21" s="3"/>
      <c r="E21" s="3"/>
      <c r="F21" s="3"/>
      <c r="H21" s="8">
        <v>276</v>
      </c>
      <c r="I21" s="8">
        <v>290</v>
      </c>
      <c r="J21" s="2" t="s">
        <v>41</v>
      </c>
      <c r="K21" s="2">
        <f>VLOOKUP(F19,H6:I28,2,TRUE)</f>
        <v>50</v>
      </c>
    </row>
    <row r="22" spans="1:13" s="2" customFormat="1" ht="12.75" x14ac:dyDescent="0.2">
      <c r="H22" s="8">
        <v>306</v>
      </c>
      <c r="I22" s="8">
        <v>320</v>
      </c>
      <c r="J22" s="3" t="s">
        <v>39</v>
      </c>
      <c r="K22" s="3" t="e">
        <f>VLOOKUP(B6,K15:M20,2,TRUE)</f>
        <v>#N/A</v>
      </c>
      <c r="L22" s="3"/>
      <c r="M22" s="3"/>
    </row>
    <row r="23" spans="1:13" s="2" customFormat="1" ht="12.75" x14ac:dyDescent="0.2">
      <c r="A23" s="27" t="s">
        <v>19</v>
      </c>
      <c r="B23" s="27"/>
      <c r="H23" s="8">
        <v>341</v>
      </c>
      <c r="I23" s="8">
        <v>360</v>
      </c>
      <c r="J23" s="3" t="s">
        <v>40</v>
      </c>
      <c r="K23" s="3" t="e">
        <f>VLOOKUP(B6,K15:M20,3,TRUE)</f>
        <v>#N/A</v>
      </c>
      <c r="L23" s="3"/>
      <c r="M23" s="3"/>
    </row>
    <row r="24" spans="1:13" s="2" customFormat="1" ht="12.75" x14ac:dyDescent="0.2">
      <c r="H24" s="8">
        <v>381</v>
      </c>
      <c r="I24" s="8">
        <v>400</v>
      </c>
      <c r="K24" s="3"/>
      <c r="L24" s="3"/>
      <c r="M24" s="3"/>
    </row>
    <row r="25" spans="1:13" s="2" customFormat="1" ht="12.75" x14ac:dyDescent="0.2">
      <c r="H25" s="8">
        <v>426</v>
      </c>
      <c r="I25" s="8">
        <v>450</v>
      </c>
      <c r="K25" s="3"/>
      <c r="L25" s="3"/>
      <c r="M25" s="3"/>
    </row>
    <row r="26" spans="1:13" s="2" customFormat="1" ht="12.75" x14ac:dyDescent="0.2">
      <c r="H26" s="8">
        <v>476</v>
      </c>
      <c r="I26" s="8">
        <v>500</v>
      </c>
    </row>
    <row r="27" spans="1:13" s="2" customFormat="1" ht="12.75" x14ac:dyDescent="0.2">
      <c r="H27" s="9">
        <v>551</v>
      </c>
      <c r="I27" s="8">
        <v>600</v>
      </c>
    </row>
    <row r="28" spans="1:13" s="2" customFormat="1" ht="12.75" x14ac:dyDescent="0.2">
      <c r="H28" s="9">
        <v>626</v>
      </c>
      <c r="I28" s="8">
        <v>650</v>
      </c>
    </row>
    <row r="29" spans="1:13" s="2" customFormat="1" x14ac:dyDescent="0.3"/>
    <row r="30" spans="1:13" s="2" customFormat="1" x14ac:dyDescent="0.3"/>
    <row r="31" spans="1:13" s="2" customFormat="1" x14ac:dyDescent="0.3"/>
    <row r="32" spans="1:13" s="2" customFormat="1" x14ac:dyDescent="0.3"/>
    <row r="33" spans="1:6" s="2" customFormat="1" x14ac:dyDescent="0.3"/>
    <row r="34" spans="1:6" s="2" customFormat="1" x14ac:dyDescent="0.3"/>
    <row r="35" spans="1:6" x14ac:dyDescent="0.3">
      <c r="A35" s="2"/>
      <c r="B35" s="2"/>
      <c r="C35" s="2"/>
      <c r="D35" s="2"/>
      <c r="E35" s="2"/>
      <c r="F35" s="2"/>
    </row>
  </sheetData>
  <mergeCells count="8">
    <mergeCell ref="C15:D15"/>
    <mergeCell ref="D7:F7"/>
    <mergeCell ref="D8:F8"/>
    <mergeCell ref="B5:F5"/>
    <mergeCell ref="C11:D11"/>
    <mergeCell ref="C12:D12"/>
    <mergeCell ref="C13:D13"/>
    <mergeCell ref="C14:D14"/>
  </mergeCells>
  <conditionalFormatting sqref="F17 F2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6">
      <formula1>$K$15:$K$20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hostettler</dc:creator>
  <cp:lastModifiedBy>Jenny Wiedeke</cp:lastModifiedBy>
  <cp:lastPrinted>2012-02-06T09:48:52Z</cp:lastPrinted>
  <dcterms:created xsi:type="dcterms:W3CDTF">2012-02-06T08:15:35Z</dcterms:created>
  <dcterms:modified xsi:type="dcterms:W3CDTF">2018-09-12T08:51:52Z</dcterms:modified>
</cp:coreProperties>
</file>